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7452" yWindow="2388" windowWidth="24060" windowHeight="13380" tabRatio="500" activeTab="1"/>
  </bookViews>
  <sheets>
    <sheet name="Feuil1" sheetId="1" r:id="rId1"/>
    <sheet name="Bilan corps apoptotiques " sheetId="2" r:id="rId2"/>
  </sheets>
  <externalReferences>
    <externalReference r:id="rId3"/>
  </externalReference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5" i="2" l="1"/>
  <c r="E47" i="2"/>
  <c r="M26" i="2"/>
  <c r="D47" i="2"/>
  <c r="F35" i="2"/>
  <c r="C47" i="2"/>
  <c r="T12" i="2"/>
  <c r="B47" i="2"/>
  <c r="W8" i="2"/>
  <c r="E44" i="2"/>
  <c r="J29" i="2"/>
  <c r="D44" i="2"/>
  <c r="C23" i="2"/>
  <c r="C44" i="2"/>
  <c r="Q18" i="2"/>
  <c r="B44" i="2"/>
  <c r="O26" i="1"/>
  <c r="Q47" i="1"/>
  <c r="P26" i="1"/>
  <c r="P47" i="1"/>
  <c r="Q26" i="1"/>
  <c r="O47" i="1"/>
  <c r="B61" i="1"/>
  <c r="B60" i="1"/>
  <c r="B59" i="1"/>
  <c r="B50" i="1"/>
  <c r="B49" i="1"/>
  <c r="B48" i="1"/>
  <c r="B46" i="1"/>
  <c r="K24" i="1"/>
  <c r="B28" i="1"/>
</calcChain>
</file>

<file path=xl/sharedStrings.xml><?xml version="1.0" encoding="utf-8"?>
<sst xmlns="http://schemas.openxmlformats.org/spreadsheetml/2006/main" count="279" uniqueCount="188">
  <si>
    <t xml:space="preserve">Number of apototic corpses </t>
  </si>
  <si>
    <t>lgg-1(GA)</t>
  </si>
  <si>
    <t>Exp 6335</t>
  </si>
  <si>
    <t>Exp 6337</t>
  </si>
  <si>
    <t>Exp 6336</t>
  </si>
  <si>
    <t>Exp 6338</t>
  </si>
  <si>
    <t>Exp 6339</t>
  </si>
  <si>
    <t>Exp 6343</t>
  </si>
  <si>
    <t>Exp6363</t>
  </si>
  <si>
    <t>Exp 6364</t>
  </si>
  <si>
    <t>Exp 6366</t>
  </si>
  <si>
    <t>Exp 6367</t>
  </si>
  <si>
    <t>Exp 6368</t>
  </si>
  <si>
    <t>Exp 6369</t>
  </si>
  <si>
    <t>Exp 6370</t>
  </si>
  <si>
    <t>Exp 6371</t>
  </si>
  <si>
    <t>Exp 6372</t>
  </si>
  <si>
    <t>Exp 6373</t>
  </si>
  <si>
    <t>Exp 6376</t>
  </si>
  <si>
    <t>Exp 6379</t>
  </si>
  <si>
    <t>Exp 6379-1</t>
  </si>
  <si>
    <t>Exp 6379-2</t>
  </si>
  <si>
    <t>Exp 6380</t>
  </si>
  <si>
    <t>Exp 6383</t>
  </si>
  <si>
    <t>Exp 6384</t>
  </si>
  <si>
    <t>Exp 6386</t>
  </si>
  <si>
    <t>Exp 6387</t>
  </si>
  <si>
    <t>Exp 6388</t>
  </si>
  <si>
    <t>lgg-1(tm3489)</t>
  </si>
  <si>
    <t>Exp 6321</t>
  </si>
  <si>
    <t>Exp 6377</t>
  </si>
  <si>
    <t>moyenne</t>
  </si>
  <si>
    <t>Exp6375</t>
  </si>
  <si>
    <t>Exp 6374</t>
  </si>
  <si>
    <t>N2</t>
  </si>
  <si>
    <t>Exp-6346</t>
  </si>
  <si>
    <t>Exp-6347</t>
  </si>
  <si>
    <t>Exp-6348</t>
  </si>
  <si>
    <t>Exp-6349</t>
  </si>
  <si>
    <t>Exp-6353</t>
  </si>
  <si>
    <t>Exp-6354</t>
  </si>
  <si>
    <t>Exp-6355</t>
  </si>
  <si>
    <t>Exp-6356</t>
  </si>
  <si>
    <t>Exp-6357</t>
  </si>
  <si>
    <t>Moyenne</t>
  </si>
  <si>
    <t>Exp-6358</t>
  </si>
  <si>
    <t>Exp-6359</t>
  </si>
  <si>
    <t>Exp-6407</t>
  </si>
  <si>
    <t>Exp-6409</t>
  </si>
  <si>
    <t>Exp-6408</t>
  </si>
  <si>
    <t>Exp-6410</t>
  </si>
  <si>
    <t>Exp-6411</t>
  </si>
  <si>
    <t>Exp-6412</t>
  </si>
  <si>
    <t>Exp-6414</t>
  </si>
  <si>
    <t>Exp-6417</t>
  </si>
  <si>
    <t>Exp 6422</t>
  </si>
  <si>
    <t>si on a des petits effectifs n&lt;30</t>
  </si>
  <si>
    <t>Si les données sont non appariées</t>
  </si>
  <si>
    <t xml:space="preserve">et que les variances ne sont pas significativement différente --&gt; </t>
  </si>
  <si>
    <t xml:space="preserve">TEST DE STUDENT DE TYPE 2 :  </t>
  </si>
  <si>
    <t xml:space="preserve"> --&gt; les 2 médicaments ne sont pas différents </t>
  </si>
  <si>
    <t xml:space="preserve">TEST DE FISHER </t>
  </si>
  <si>
    <t>H0: les variances sont lesmêmes</t>
  </si>
  <si>
    <t>GA</t>
  </si>
  <si>
    <t>tm</t>
  </si>
  <si>
    <t>alpha obs  GA/tm</t>
  </si>
  <si>
    <t>alpha obs  GA/N2</t>
  </si>
  <si>
    <t>alpha obs  N2/tm</t>
  </si>
  <si>
    <t>&gt; 0,05 donc pas de diff de variance</t>
  </si>
  <si>
    <t>&gt; 0,05 --&gt; risque de se tromper en rejetant H0 est gd --&gt; donc pas de diff de variance</t>
  </si>
  <si>
    <t xml:space="preserve">&gt; les variances ne sont pas significativement différentes. </t>
  </si>
  <si>
    <t xml:space="preserve"> test de comparaison des moyennes Student de type 2 </t>
  </si>
  <si>
    <t>&lt; 0,05 --&gt; risque de se tromper en rejetant H0 est petit--&gt; significativement différent</t>
  </si>
  <si>
    <t>Exp 6498</t>
  </si>
  <si>
    <t>Exp-6498</t>
  </si>
  <si>
    <t>Obs: corps apoptotique plus gros et plus allongés</t>
  </si>
  <si>
    <t>Exp-6502</t>
  </si>
  <si>
    <t>Exp-6503</t>
  </si>
  <si>
    <t>Exp-6507</t>
  </si>
  <si>
    <t>Exp-6509</t>
  </si>
  <si>
    <t>Exp-64510</t>
  </si>
  <si>
    <t>Exp-64511</t>
  </si>
  <si>
    <t>Exp-64512</t>
  </si>
  <si>
    <t>Exp-64514</t>
  </si>
  <si>
    <t>Exp-64515</t>
  </si>
  <si>
    <t>Exp-64516</t>
  </si>
  <si>
    <t>Exp-64522</t>
  </si>
  <si>
    <t>Exp-64523</t>
  </si>
  <si>
    <t>Exp-64524</t>
  </si>
  <si>
    <t>Exp-64526</t>
  </si>
  <si>
    <t>Exp-64527</t>
  </si>
  <si>
    <t>Exp-64528</t>
  </si>
  <si>
    <t>Comma Stage</t>
  </si>
  <si>
    <t>1,5 F stage</t>
  </si>
  <si>
    <t>Exp 6406</t>
  </si>
  <si>
    <t>Exp 6405</t>
  </si>
  <si>
    <t>Exp 6403</t>
  </si>
  <si>
    <t>Exp 6402</t>
  </si>
  <si>
    <t>Exp 6363</t>
  </si>
  <si>
    <t>Exp 6381</t>
  </si>
  <si>
    <t>Exp 6400-1</t>
  </si>
  <si>
    <t>Exp 6400-2</t>
  </si>
  <si>
    <t>Exp6399</t>
  </si>
  <si>
    <t>Exp 6398</t>
  </si>
  <si>
    <t>Exp 6397</t>
  </si>
  <si>
    <t>Exp 6396</t>
  </si>
  <si>
    <t>Exp 6395</t>
  </si>
  <si>
    <t>Exp 6394</t>
  </si>
  <si>
    <t>Exp 6393</t>
  </si>
  <si>
    <t>Exp 6391</t>
  </si>
  <si>
    <t>Exp 6390</t>
  </si>
  <si>
    <t>Exp 6389</t>
  </si>
  <si>
    <t>Exp 6558</t>
  </si>
  <si>
    <t>Exp 6559</t>
  </si>
  <si>
    <t>Exp 6560</t>
  </si>
  <si>
    <t>Exp 6562</t>
  </si>
  <si>
    <t>Exp 6563</t>
  </si>
  <si>
    <t>Exp 6564</t>
  </si>
  <si>
    <t>Exp 6522</t>
  </si>
  <si>
    <t>Exp-6524</t>
  </si>
  <si>
    <t>Exp-6526</t>
  </si>
  <si>
    <t>Exp-6523</t>
  </si>
  <si>
    <t>Exp-6514</t>
  </si>
  <si>
    <t>Exp-6512</t>
  </si>
  <si>
    <t>Exp 6510</t>
  </si>
  <si>
    <t>Exp-6515</t>
  </si>
  <si>
    <t>Exp-6511</t>
  </si>
  <si>
    <t>Exp-6516</t>
  </si>
  <si>
    <t>Exp-6527</t>
  </si>
  <si>
    <t>Exp-6528</t>
  </si>
  <si>
    <t>Exp 6533</t>
  </si>
  <si>
    <t>Exp 6534</t>
  </si>
  <si>
    <t>Exp-6368</t>
  </si>
  <si>
    <t>Exp 6535</t>
  </si>
  <si>
    <t>Exp 6536</t>
  </si>
  <si>
    <t>Exp 6537</t>
  </si>
  <si>
    <t>Exp 6538</t>
  </si>
  <si>
    <t>Exp 6539</t>
  </si>
  <si>
    <t>Exp 6540</t>
  </si>
  <si>
    <t>Exp 6541</t>
  </si>
  <si>
    <t>Exp 6542</t>
  </si>
  <si>
    <t>Exp 6543</t>
  </si>
  <si>
    <t>Exp 6544</t>
  </si>
  <si>
    <t>Exp 6545</t>
  </si>
  <si>
    <t>Exp 6546</t>
  </si>
  <si>
    <t>Exp 6547</t>
  </si>
  <si>
    <t>Exp 6549</t>
  </si>
  <si>
    <t>Exp 6548-2</t>
  </si>
  <si>
    <t>Exp 6548-1</t>
  </si>
  <si>
    <t>Exp 6550</t>
  </si>
  <si>
    <t>Exp 6551</t>
  </si>
  <si>
    <t>Exp 6552</t>
  </si>
  <si>
    <t>Exp 6554</t>
  </si>
  <si>
    <t>Exp 6356</t>
  </si>
  <si>
    <t>Exp 6357</t>
  </si>
  <si>
    <t>Exp 6348</t>
  </si>
  <si>
    <t>Exp 6349</t>
  </si>
  <si>
    <t>Exp 6409</t>
  </si>
  <si>
    <t>Exp6414</t>
  </si>
  <si>
    <t>Exp 6458</t>
  </si>
  <si>
    <t>Exp 6459</t>
  </si>
  <si>
    <t>Exp 6410</t>
  </si>
  <si>
    <t>Exp 6412</t>
  </si>
  <si>
    <t>Exp 6417</t>
  </si>
  <si>
    <t>Exp 6429</t>
  </si>
  <si>
    <t>Exp 6428</t>
  </si>
  <si>
    <t>Exp 6427</t>
  </si>
  <si>
    <t>Exp 6426</t>
  </si>
  <si>
    <r>
      <t>l</t>
    </r>
    <r>
      <rPr>
        <i/>
        <sz val="12"/>
        <color theme="1"/>
        <rFont val="Calibri"/>
        <scheme val="minor"/>
      </rPr>
      <t xml:space="preserve">lgg-1(G116AG117STOP) </t>
    </r>
  </si>
  <si>
    <t>Exp7032</t>
  </si>
  <si>
    <t xml:space="preserve">1,5 F </t>
  </si>
  <si>
    <t>Exp7033</t>
  </si>
  <si>
    <t xml:space="preserve">Exp 7034 </t>
  </si>
  <si>
    <t xml:space="preserve">Exp 7035 </t>
  </si>
  <si>
    <t xml:space="preserve">1,25 F </t>
  </si>
  <si>
    <t xml:space="preserve">Exp  7036 </t>
  </si>
  <si>
    <t xml:space="preserve">Exp  7038 </t>
  </si>
  <si>
    <t>Exp7039 e1</t>
  </si>
  <si>
    <t>Exp 7039 e2</t>
  </si>
  <si>
    <t>Exp 7040</t>
  </si>
  <si>
    <t>Exp 7041</t>
  </si>
  <si>
    <t>Exp7042e1</t>
  </si>
  <si>
    <t>Exp 7044</t>
  </si>
  <si>
    <t>Exp7046</t>
  </si>
  <si>
    <t>exp7047</t>
  </si>
  <si>
    <t>moy</t>
  </si>
  <si>
    <t>moyenne CA comma stage</t>
  </si>
  <si>
    <t xml:space="preserve">moyenne CA 1,5 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</si>
</sst>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4" x14ac:knownFonts="1">
    <font>
      <sz val="12"/>
      <color theme="1"/>
      <name val="Calibri"/>
      <family val="2"/>
      <scheme val="minor"/>
    </font>
    <font>
      <i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767E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Border="1"/>
    <xf numFmtId="164" fontId="0" fillId="0" borderId="0" xfId="0" applyNumberFormat="1"/>
    <xf numFmtId="0" fontId="0" fillId="7" borderId="0" xfId="0" applyFill="1"/>
    <xf numFmtId="0" fontId="0" fillId="7" borderId="0" xfId="0" applyFill="1" applyAlignment="1">
      <alignment horizontal="left"/>
    </xf>
    <xf numFmtId="0" fontId="0" fillId="8" borderId="0" xfId="0" applyFill="1"/>
    <xf numFmtId="0" fontId="1" fillId="8" borderId="0" xfId="0" applyFont="1" applyFill="1"/>
    <xf numFmtId="0" fontId="0" fillId="8" borderId="0" xfId="0" applyFill="1" applyAlignment="1">
      <alignment horizontal="left"/>
    </xf>
    <xf numFmtId="0" fontId="0" fillId="9" borderId="0" xfId="0" applyFill="1"/>
    <xf numFmtId="0" fontId="1" fillId="9" borderId="0" xfId="0" applyFont="1" applyFill="1"/>
    <xf numFmtId="0" fontId="0" fillId="9" borderId="0" xfId="0" applyFill="1" applyAlignment="1">
      <alignment horizontal="left"/>
    </xf>
  </cellXfs>
  <cellStyles count="5">
    <cellStyle name="Lien hypertexte" xfId="1" builtinId="8" hidden="1"/>
    <cellStyle name="Lien hypertexte" xfId="3" builtinId="8" hidden="1"/>
    <cellStyle name="Lien hypertexte visité" xfId="2" builtinId="9" hidden="1"/>
    <cellStyle name="Lien hypertexte visité" xfId="4" builtinId="9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Feuil1!$N$47</c:f>
              <c:strCache>
                <c:ptCount val="1"/>
                <c:pt idx="0">
                  <c:v>Moyenne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Feuil1!$O$46:$Q$46</c:f>
              <c:strCache>
                <c:ptCount val="3"/>
                <c:pt idx="0">
                  <c:v>N2</c:v>
                </c:pt>
                <c:pt idx="1">
                  <c:v>lgg-1(tm3489)</c:v>
                </c:pt>
                <c:pt idx="2">
                  <c:v>lgg-1(GA)</c:v>
                </c:pt>
              </c:strCache>
            </c:strRef>
          </c:cat>
          <c:val>
            <c:numRef>
              <c:f>Feuil1!$O$47:$Q$47</c:f>
              <c:numCache>
                <c:formatCode>General</c:formatCode>
                <c:ptCount val="3"/>
                <c:pt idx="0">
                  <c:v>9.9444444444444446</c:v>
                </c:pt>
                <c:pt idx="1">
                  <c:v>12.666666666666666</c:v>
                </c:pt>
                <c:pt idx="2">
                  <c:v>7.5909090909090908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04-4D38-8E7A-418FC3B2A9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4"/>
        <c:overlap val="-27"/>
        <c:axId val="-974010784"/>
        <c:axId val="-974009696"/>
      </c:barChart>
      <c:catAx>
        <c:axId val="-974010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74009696"/>
        <c:crosses val="autoZero"/>
        <c:auto val="1"/>
        <c:lblAlgn val="ctr"/>
        <c:lblOffset val="100"/>
        <c:noMultiLvlLbl val="0"/>
      </c:catAx>
      <c:valAx>
        <c:axId val="-97400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-9740107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406400</xdr:colOff>
      <xdr:row>51</xdr:row>
      <xdr:rowOff>88900</xdr:rowOff>
    </xdr:from>
    <xdr:to>
      <xdr:col>17</xdr:col>
      <xdr:colOff>787400</xdr:colOff>
      <xdr:row>64</xdr:row>
      <xdr:rowOff>190500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mane/Documents/UNIVERSITE/M1/S2/BIOSTAT/BIOSTAT%20CC%20TER/FICHE%20TESTS%20STATISTIQU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zoomScale="65" zoomScaleNormal="50" zoomScalePageLayoutView="50" workbookViewId="0">
      <selection activeCell="J7" sqref="J7:K8"/>
    </sheetView>
  </sheetViews>
  <sheetFormatPr baseColWidth="10" defaultRowHeight="15.6" x14ac:dyDescent="0.3"/>
  <cols>
    <col min="1" max="1" width="20.5" customWidth="1"/>
    <col min="2" max="2" width="23.5" customWidth="1"/>
    <col min="6" max="6" width="13.3984375" customWidth="1"/>
    <col min="25" max="25" width="16.5" customWidth="1"/>
  </cols>
  <sheetData>
    <row r="1" spans="1:26" x14ac:dyDescent="0.3">
      <c r="Y1" s="1" t="s">
        <v>28</v>
      </c>
    </row>
    <row r="2" spans="1:26" x14ac:dyDescent="0.3">
      <c r="A2" s="1" t="s">
        <v>1</v>
      </c>
      <c r="B2" t="s">
        <v>0</v>
      </c>
      <c r="F2" s="1" t="s">
        <v>28</v>
      </c>
      <c r="G2" t="s">
        <v>0</v>
      </c>
      <c r="J2" s="1" t="s">
        <v>34</v>
      </c>
      <c r="K2" t="s">
        <v>0</v>
      </c>
      <c r="X2" t="s">
        <v>74</v>
      </c>
      <c r="Y2">
        <v>7</v>
      </c>
      <c r="Z2" t="s">
        <v>75</v>
      </c>
    </row>
    <row r="3" spans="1:26" x14ac:dyDescent="0.3">
      <c r="A3" t="s">
        <v>2</v>
      </c>
      <c r="B3">
        <v>7</v>
      </c>
      <c r="F3" s="2" t="s">
        <v>29</v>
      </c>
      <c r="G3" s="2">
        <v>5</v>
      </c>
      <c r="J3" s="2" t="s">
        <v>35</v>
      </c>
      <c r="K3" s="2">
        <v>9</v>
      </c>
      <c r="O3" t="s">
        <v>63</v>
      </c>
      <c r="P3" t="s">
        <v>64</v>
      </c>
      <c r="Q3" t="s">
        <v>34</v>
      </c>
      <c r="X3" t="s">
        <v>76</v>
      </c>
      <c r="Y3">
        <v>13</v>
      </c>
    </row>
    <row r="4" spans="1:26" x14ac:dyDescent="0.3">
      <c r="A4" t="s">
        <v>4</v>
      </c>
      <c r="B4">
        <v>7</v>
      </c>
      <c r="F4" s="2" t="s">
        <v>19</v>
      </c>
      <c r="G4" s="2">
        <v>6</v>
      </c>
      <c r="J4" t="s">
        <v>36</v>
      </c>
      <c r="K4">
        <v>10</v>
      </c>
      <c r="O4">
        <v>7</v>
      </c>
      <c r="P4">
        <v>9</v>
      </c>
      <c r="Q4">
        <v>10</v>
      </c>
      <c r="X4" t="s">
        <v>77</v>
      </c>
      <c r="Y4">
        <v>7</v>
      </c>
    </row>
    <row r="5" spans="1:26" x14ac:dyDescent="0.3">
      <c r="A5" t="s">
        <v>3</v>
      </c>
      <c r="B5">
        <v>5</v>
      </c>
      <c r="F5" s="9" t="s">
        <v>30</v>
      </c>
      <c r="G5" s="9">
        <v>9</v>
      </c>
      <c r="J5" t="s">
        <v>37</v>
      </c>
      <c r="K5">
        <v>9</v>
      </c>
      <c r="O5">
        <v>7</v>
      </c>
      <c r="P5">
        <v>16</v>
      </c>
      <c r="Q5">
        <v>9</v>
      </c>
      <c r="X5" t="s">
        <v>78</v>
      </c>
      <c r="Y5">
        <v>15</v>
      </c>
    </row>
    <row r="6" spans="1:26" x14ac:dyDescent="0.3">
      <c r="A6" t="s">
        <v>5</v>
      </c>
      <c r="B6">
        <v>8</v>
      </c>
      <c r="F6" t="s">
        <v>11</v>
      </c>
      <c r="G6">
        <v>16</v>
      </c>
      <c r="J6" t="s">
        <v>38</v>
      </c>
      <c r="K6">
        <v>9</v>
      </c>
      <c r="O6">
        <v>5</v>
      </c>
      <c r="P6" s="3">
        <v>13</v>
      </c>
      <c r="Q6">
        <v>9</v>
      </c>
      <c r="X6" t="s">
        <v>79</v>
      </c>
      <c r="Y6">
        <v>8</v>
      </c>
    </row>
    <row r="7" spans="1:26" x14ac:dyDescent="0.3">
      <c r="A7" s="2" t="s">
        <v>6</v>
      </c>
      <c r="B7" s="2">
        <v>4</v>
      </c>
      <c r="F7" s="3" t="s">
        <v>18</v>
      </c>
      <c r="G7" s="3">
        <v>13</v>
      </c>
      <c r="J7" t="s">
        <v>39</v>
      </c>
      <c r="K7">
        <v>10</v>
      </c>
      <c r="O7">
        <v>8</v>
      </c>
      <c r="P7">
        <v>17</v>
      </c>
      <c r="Q7">
        <v>10</v>
      </c>
      <c r="X7" t="s">
        <v>80</v>
      </c>
      <c r="Y7">
        <v>11</v>
      </c>
    </row>
    <row r="8" spans="1:26" x14ac:dyDescent="0.3">
      <c r="A8" t="s">
        <v>7</v>
      </c>
      <c r="B8">
        <v>7</v>
      </c>
      <c r="F8" s="2" t="s">
        <v>32</v>
      </c>
      <c r="G8" s="2">
        <v>10</v>
      </c>
      <c r="J8" t="s">
        <v>40</v>
      </c>
      <c r="K8">
        <v>11</v>
      </c>
      <c r="O8">
        <v>7</v>
      </c>
      <c r="P8">
        <v>12</v>
      </c>
      <c r="Q8">
        <v>11</v>
      </c>
      <c r="X8" t="s">
        <v>81</v>
      </c>
      <c r="Y8">
        <v>13</v>
      </c>
    </row>
    <row r="9" spans="1:26" x14ac:dyDescent="0.3">
      <c r="A9" t="s">
        <v>8</v>
      </c>
      <c r="B9">
        <v>8</v>
      </c>
      <c r="F9" t="s">
        <v>33</v>
      </c>
      <c r="G9">
        <v>17</v>
      </c>
      <c r="J9" t="s">
        <v>41</v>
      </c>
      <c r="K9">
        <v>8</v>
      </c>
      <c r="O9">
        <v>8</v>
      </c>
      <c r="P9">
        <v>12</v>
      </c>
      <c r="Q9">
        <v>8</v>
      </c>
      <c r="X9" t="s">
        <v>82</v>
      </c>
      <c r="Y9">
        <v>7</v>
      </c>
    </row>
    <row r="10" spans="1:26" x14ac:dyDescent="0.3">
      <c r="A10" t="s">
        <v>9</v>
      </c>
      <c r="B10">
        <v>6</v>
      </c>
      <c r="F10" t="s">
        <v>17</v>
      </c>
      <c r="G10">
        <v>12</v>
      </c>
      <c r="J10" t="s">
        <v>42</v>
      </c>
      <c r="K10">
        <v>13</v>
      </c>
      <c r="O10">
        <v>6</v>
      </c>
      <c r="P10" s="3">
        <v>12</v>
      </c>
      <c r="Q10">
        <v>13</v>
      </c>
      <c r="X10" t="s">
        <v>83</v>
      </c>
      <c r="Y10">
        <v>8</v>
      </c>
    </row>
    <row r="11" spans="1:26" x14ac:dyDescent="0.3">
      <c r="A11" t="s">
        <v>10</v>
      </c>
      <c r="B11">
        <v>8</v>
      </c>
      <c r="F11" t="s">
        <v>16</v>
      </c>
      <c r="G11">
        <v>12</v>
      </c>
      <c r="J11" t="s">
        <v>43</v>
      </c>
      <c r="K11">
        <v>10</v>
      </c>
      <c r="O11">
        <v>8</v>
      </c>
      <c r="P11" s="3">
        <v>14</v>
      </c>
      <c r="Q11">
        <v>10</v>
      </c>
      <c r="X11" t="s">
        <v>84</v>
      </c>
      <c r="Y11">
        <v>11</v>
      </c>
    </row>
    <row r="12" spans="1:26" x14ac:dyDescent="0.3">
      <c r="A12" s="2" t="s">
        <v>11</v>
      </c>
      <c r="B12" s="2">
        <v>4</v>
      </c>
      <c r="F12" s="3" t="s">
        <v>15</v>
      </c>
      <c r="G12" s="3">
        <v>12</v>
      </c>
      <c r="J12" t="s">
        <v>45</v>
      </c>
      <c r="K12">
        <v>8</v>
      </c>
      <c r="O12">
        <v>11</v>
      </c>
      <c r="P12" s="3">
        <v>9</v>
      </c>
      <c r="Q12">
        <v>8</v>
      </c>
      <c r="X12" t="s">
        <v>85</v>
      </c>
      <c r="Y12">
        <v>9</v>
      </c>
    </row>
    <row r="13" spans="1:26" x14ac:dyDescent="0.3">
      <c r="A13" t="s">
        <v>12</v>
      </c>
      <c r="B13">
        <v>11</v>
      </c>
      <c r="F13" s="2" t="s">
        <v>14</v>
      </c>
      <c r="G13" s="2">
        <v>8</v>
      </c>
      <c r="J13" t="s">
        <v>46</v>
      </c>
      <c r="K13">
        <v>8</v>
      </c>
      <c r="O13">
        <v>8</v>
      </c>
      <c r="Q13">
        <v>8</v>
      </c>
      <c r="X13" t="s">
        <v>86</v>
      </c>
      <c r="Y13">
        <v>10</v>
      </c>
    </row>
    <row r="14" spans="1:26" x14ac:dyDescent="0.3">
      <c r="A14" t="s">
        <v>13</v>
      </c>
      <c r="B14">
        <v>8</v>
      </c>
      <c r="F14" s="3" t="s">
        <v>13</v>
      </c>
      <c r="G14" s="3">
        <v>14</v>
      </c>
      <c r="J14" t="s">
        <v>47</v>
      </c>
      <c r="K14">
        <v>14</v>
      </c>
      <c r="O14">
        <v>11</v>
      </c>
      <c r="Q14">
        <v>14</v>
      </c>
      <c r="X14" t="s">
        <v>87</v>
      </c>
      <c r="Y14">
        <v>11</v>
      </c>
    </row>
    <row r="15" spans="1:26" x14ac:dyDescent="0.3">
      <c r="A15" t="s">
        <v>14</v>
      </c>
      <c r="B15">
        <v>11</v>
      </c>
      <c r="F15" s="3" t="s">
        <v>12</v>
      </c>
      <c r="G15" s="3">
        <v>9</v>
      </c>
      <c r="J15" t="s">
        <v>48</v>
      </c>
      <c r="K15">
        <v>8</v>
      </c>
      <c r="O15">
        <v>10</v>
      </c>
      <c r="Q15">
        <v>8</v>
      </c>
      <c r="X15" t="s">
        <v>88</v>
      </c>
      <c r="Y15">
        <v>8</v>
      </c>
    </row>
    <row r="16" spans="1:26" x14ac:dyDescent="0.3">
      <c r="A16" t="s">
        <v>15</v>
      </c>
      <c r="B16">
        <v>10</v>
      </c>
      <c r="F16" s="3" t="s">
        <v>73</v>
      </c>
      <c r="J16" t="s">
        <v>49</v>
      </c>
      <c r="K16">
        <v>11</v>
      </c>
      <c r="O16">
        <v>7</v>
      </c>
      <c r="Q16">
        <v>11</v>
      </c>
      <c r="X16" t="s">
        <v>89</v>
      </c>
      <c r="Y16">
        <v>10</v>
      </c>
    </row>
    <row r="17" spans="1:25" x14ac:dyDescent="0.3">
      <c r="A17" t="s">
        <v>16</v>
      </c>
      <c r="B17">
        <v>7</v>
      </c>
      <c r="J17" s="2" t="s">
        <v>50</v>
      </c>
      <c r="K17" s="2">
        <v>9</v>
      </c>
      <c r="O17">
        <v>5</v>
      </c>
      <c r="Q17">
        <v>8</v>
      </c>
      <c r="X17" t="s">
        <v>90</v>
      </c>
      <c r="Y17">
        <v>11</v>
      </c>
    </row>
    <row r="18" spans="1:25" x14ac:dyDescent="0.3">
      <c r="A18" t="s">
        <v>17</v>
      </c>
      <c r="B18">
        <v>5</v>
      </c>
      <c r="J18" t="s">
        <v>51</v>
      </c>
      <c r="K18">
        <v>8</v>
      </c>
      <c r="O18">
        <v>5</v>
      </c>
      <c r="Q18">
        <v>11</v>
      </c>
      <c r="X18" t="s">
        <v>91</v>
      </c>
      <c r="Y18">
        <v>12</v>
      </c>
    </row>
    <row r="19" spans="1:25" x14ac:dyDescent="0.3">
      <c r="A19" t="s">
        <v>18</v>
      </c>
      <c r="B19">
        <v>5</v>
      </c>
      <c r="J19" t="s">
        <v>52</v>
      </c>
      <c r="K19">
        <v>11</v>
      </c>
      <c r="O19">
        <v>10</v>
      </c>
      <c r="Q19">
        <v>10</v>
      </c>
    </row>
    <row r="20" spans="1:25" x14ac:dyDescent="0.3">
      <c r="A20" t="s">
        <v>20</v>
      </c>
      <c r="B20">
        <v>10</v>
      </c>
      <c r="J20" t="s">
        <v>53</v>
      </c>
      <c r="K20">
        <v>10</v>
      </c>
      <c r="O20">
        <v>8</v>
      </c>
      <c r="Q20">
        <v>11</v>
      </c>
    </row>
    <row r="21" spans="1:25" x14ac:dyDescent="0.3">
      <c r="A21" t="s">
        <v>21</v>
      </c>
      <c r="B21">
        <v>8</v>
      </c>
      <c r="J21" t="s">
        <v>54</v>
      </c>
      <c r="K21">
        <v>11</v>
      </c>
      <c r="O21">
        <v>6</v>
      </c>
      <c r="Q21">
        <v>10</v>
      </c>
    </row>
    <row r="22" spans="1:25" x14ac:dyDescent="0.3">
      <c r="A22" t="s">
        <v>22</v>
      </c>
      <c r="B22">
        <v>6</v>
      </c>
      <c r="J22" t="s">
        <v>55</v>
      </c>
      <c r="K22">
        <v>10</v>
      </c>
      <c r="O22">
        <v>6</v>
      </c>
    </row>
    <row r="23" spans="1:25" x14ac:dyDescent="0.3">
      <c r="A23" t="s">
        <v>23</v>
      </c>
      <c r="B23">
        <v>6</v>
      </c>
      <c r="O23">
        <v>9</v>
      </c>
    </row>
    <row r="24" spans="1:25" x14ac:dyDescent="0.3">
      <c r="A24" s="2" t="s">
        <v>24</v>
      </c>
      <c r="B24" s="2">
        <v>6</v>
      </c>
      <c r="J24" t="s">
        <v>31</v>
      </c>
      <c r="K24">
        <f>AVERAGE(K3:K22)</f>
        <v>9.85</v>
      </c>
      <c r="O24">
        <v>8</v>
      </c>
    </row>
    <row r="25" spans="1:25" x14ac:dyDescent="0.3">
      <c r="A25" t="s">
        <v>25</v>
      </c>
      <c r="B25">
        <v>9</v>
      </c>
      <c r="O25">
        <v>7</v>
      </c>
    </row>
    <row r="26" spans="1:25" x14ac:dyDescent="0.3">
      <c r="A26" t="s">
        <v>26</v>
      </c>
      <c r="B26">
        <v>8</v>
      </c>
      <c r="N26" t="s">
        <v>44</v>
      </c>
      <c r="O26">
        <f>AVERAGE(O4:O25)</f>
        <v>7.5909090909090908</v>
      </c>
      <c r="P26">
        <f>AVERAGE(P4:P25)</f>
        <v>12.666666666666666</v>
      </c>
      <c r="Q26">
        <f>AVERAGE(Q4:Q25)</f>
        <v>9.9444444444444446</v>
      </c>
    </row>
    <row r="27" spans="1:25" x14ac:dyDescent="0.3">
      <c r="A27" t="s">
        <v>27</v>
      </c>
      <c r="B27">
        <v>7</v>
      </c>
      <c r="O27" t="s">
        <v>63</v>
      </c>
      <c r="P27" t="s">
        <v>64</v>
      </c>
      <c r="Q27" t="s">
        <v>34</v>
      </c>
    </row>
    <row r="28" spans="1:25" x14ac:dyDescent="0.3">
      <c r="A28" t="s">
        <v>31</v>
      </c>
      <c r="B28">
        <f>AVERAGE(B3:B6:B13:B27)</f>
        <v>7.24</v>
      </c>
    </row>
    <row r="46" spans="1:17" x14ac:dyDescent="0.3">
      <c r="A46" s="5" t="s">
        <v>61</v>
      </c>
      <c r="B46" s="5" t="e">
        <f>[1]Feuil1!$B$50</f>
        <v>#REF!</v>
      </c>
      <c r="C46" s="5"/>
      <c r="D46" s="5"/>
      <c r="E46" s="5"/>
      <c r="O46" t="s">
        <v>34</v>
      </c>
      <c r="P46" s="1" t="s">
        <v>28</v>
      </c>
      <c r="Q46" s="1" t="s">
        <v>1</v>
      </c>
    </row>
    <row r="47" spans="1:17" x14ac:dyDescent="0.3">
      <c r="A47" s="6" t="s">
        <v>62</v>
      </c>
      <c r="B47" s="6"/>
      <c r="C47" s="6"/>
      <c r="D47" s="6"/>
      <c r="E47" s="6"/>
      <c r="F47" s="7"/>
      <c r="G47" s="7"/>
      <c r="H47" s="7"/>
      <c r="I47" s="7"/>
      <c r="N47" t="s">
        <v>44</v>
      </c>
      <c r="O47">
        <f>Q26</f>
        <v>9.9444444444444446</v>
      </c>
      <c r="P47">
        <f>P26</f>
        <v>12.666666666666666</v>
      </c>
      <c r="Q47">
        <f>O26</f>
        <v>7.5909090909090908</v>
      </c>
    </row>
    <row r="48" spans="1:17" x14ac:dyDescent="0.3">
      <c r="A48" t="s">
        <v>65</v>
      </c>
      <c r="B48">
        <f>FTEST(O4:O25,P4:P12)</f>
        <v>0.1134611534542047</v>
      </c>
      <c r="C48" t="s">
        <v>69</v>
      </c>
    </row>
    <row r="49" spans="1:4" x14ac:dyDescent="0.3">
      <c r="A49" t="s">
        <v>66</v>
      </c>
      <c r="B49">
        <f>FTEST(O4:O25,Q4:Q21)</f>
        <v>0.89843511439219426</v>
      </c>
      <c r="C49" t="s">
        <v>68</v>
      </c>
    </row>
    <row r="50" spans="1:4" x14ac:dyDescent="0.3">
      <c r="A50" t="s">
        <v>67</v>
      </c>
      <c r="B50">
        <f>FTEST(Q4:Q21,P4:P12)</f>
        <v>0.10650675651490135</v>
      </c>
      <c r="C50" t="s">
        <v>68</v>
      </c>
    </row>
    <row r="51" spans="1:4" x14ac:dyDescent="0.3">
      <c r="A51" t="s">
        <v>70</v>
      </c>
    </row>
    <row r="53" spans="1:4" x14ac:dyDescent="0.3">
      <c r="A53" t="s">
        <v>71</v>
      </c>
    </row>
    <row r="54" spans="1:4" x14ac:dyDescent="0.3">
      <c r="A54" t="s">
        <v>56</v>
      </c>
    </row>
    <row r="55" spans="1:4" x14ac:dyDescent="0.3">
      <c r="A55" t="s">
        <v>57</v>
      </c>
    </row>
    <row r="56" spans="1:4" x14ac:dyDescent="0.3">
      <c r="A56" t="s">
        <v>58</v>
      </c>
    </row>
    <row r="58" spans="1:4" x14ac:dyDescent="0.3">
      <c r="A58" s="4" t="s">
        <v>59</v>
      </c>
      <c r="B58" s="4"/>
      <c r="D58" t="s">
        <v>60</v>
      </c>
    </row>
    <row r="59" spans="1:4" x14ac:dyDescent="0.3">
      <c r="A59" t="s">
        <v>65</v>
      </c>
      <c r="B59" s="8">
        <f>TTEST(O4:O25,P4:P12,2,2)</f>
        <v>1.1397578403119851E-6</v>
      </c>
      <c r="C59" t="s">
        <v>72</v>
      </c>
    </row>
    <row r="60" spans="1:4" x14ac:dyDescent="0.3">
      <c r="A60" t="s">
        <v>66</v>
      </c>
      <c r="B60">
        <f>TTEST(O4:O25,Q4:Q21,2,2)</f>
        <v>1.5641513971442685E-4</v>
      </c>
      <c r="C60" t="s">
        <v>72</v>
      </c>
    </row>
    <row r="61" spans="1:4" x14ac:dyDescent="0.3">
      <c r="A61" t="s">
        <v>67</v>
      </c>
      <c r="B61">
        <f>TTEST(Q4:Q21,P4:P12,2,2)</f>
        <v>4.0451365613242557E-3</v>
      </c>
      <c r="C61" t="s">
        <v>72</v>
      </c>
    </row>
  </sheetData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tabSelected="1" topLeftCell="D1" zoomScale="70" zoomScaleNormal="70" workbookViewId="0">
      <selection activeCell="Z48" sqref="Z48"/>
    </sheetView>
  </sheetViews>
  <sheetFormatPr baseColWidth="10" defaultRowHeight="15.6" x14ac:dyDescent="0.3"/>
  <cols>
    <col min="9" max="9" width="13.09765625" customWidth="1"/>
  </cols>
  <sheetData>
    <row r="1" spans="1:26" x14ac:dyDescent="0.3">
      <c r="R1" s="1"/>
    </row>
    <row r="2" spans="1:26" x14ac:dyDescent="0.3">
      <c r="A2" s="11"/>
      <c r="B2" s="11"/>
      <c r="C2" s="11"/>
      <c r="D2" s="12" t="s">
        <v>28</v>
      </c>
      <c r="E2" s="11"/>
      <c r="F2" s="11"/>
      <c r="H2" s="14"/>
      <c r="I2" s="14"/>
      <c r="J2" s="14"/>
      <c r="K2" s="15" t="s">
        <v>1</v>
      </c>
      <c r="L2" s="14">
        <v>1.25</v>
      </c>
      <c r="M2" s="14"/>
      <c r="O2" s="9"/>
      <c r="P2" s="9"/>
      <c r="Q2" s="9"/>
      <c r="R2" s="9" t="s">
        <v>34</v>
      </c>
      <c r="S2" s="9"/>
      <c r="T2" s="9">
        <v>1.25</v>
      </c>
      <c r="V2" s="6"/>
      <c r="W2" s="6" t="s">
        <v>168</v>
      </c>
      <c r="X2" s="6"/>
      <c r="Y2" s="6"/>
      <c r="Z2" s="6"/>
    </row>
    <row r="3" spans="1:26" x14ac:dyDescent="0.3">
      <c r="A3" s="11"/>
      <c r="B3" s="11"/>
      <c r="C3" s="11"/>
      <c r="D3" s="11"/>
      <c r="E3" s="11"/>
      <c r="F3" s="11">
        <v>1.25</v>
      </c>
      <c r="H3" s="14"/>
      <c r="I3" s="16" t="s">
        <v>92</v>
      </c>
      <c r="J3" s="16"/>
      <c r="K3" s="14"/>
      <c r="L3" s="14" t="s">
        <v>93</v>
      </c>
      <c r="M3" s="14"/>
      <c r="O3" s="9">
        <v>1</v>
      </c>
      <c r="P3" s="10" t="s">
        <v>92</v>
      </c>
      <c r="Q3" s="10"/>
      <c r="R3" s="9"/>
      <c r="S3" s="9"/>
      <c r="T3" s="9" t="s">
        <v>93</v>
      </c>
      <c r="V3" s="6"/>
      <c r="W3" s="6"/>
      <c r="X3" s="6" t="s">
        <v>174</v>
      </c>
      <c r="Y3" s="6"/>
      <c r="Z3" s="6" t="s">
        <v>170</v>
      </c>
    </row>
    <row r="4" spans="1:26" x14ac:dyDescent="0.3">
      <c r="A4" s="11"/>
      <c r="B4" s="11"/>
      <c r="C4" s="13" t="s">
        <v>92</v>
      </c>
      <c r="D4" s="13"/>
      <c r="E4" s="11"/>
      <c r="F4" s="11" t="s">
        <v>93</v>
      </c>
      <c r="H4" s="14">
        <v>1</v>
      </c>
      <c r="I4" s="14" t="s">
        <v>2</v>
      </c>
      <c r="J4" s="14">
        <v>7</v>
      </c>
      <c r="K4" s="14">
        <v>1</v>
      </c>
      <c r="L4" s="14" t="s">
        <v>94</v>
      </c>
      <c r="M4" s="14">
        <v>7</v>
      </c>
      <c r="O4" s="9">
        <v>2</v>
      </c>
      <c r="P4" s="9" t="s">
        <v>35</v>
      </c>
      <c r="Q4" s="9">
        <v>9</v>
      </c>
      <c r="R4" s="9"/>
      <c r="S4" s="9" t="s">
        <v>153</v>
      </c>
      <c r="T4" s="9">
        <v>13</v>
      </c>
      <c r="V4" s="6" t="s">
        <v>169</v>
      </c>
      <c r="W4" s="6">
        <v>8</v>
      </c>
      <c r="X4" s="6"/>
      <c r="Y4" s="6"/>
      <c r="Z4" s="6"/>
    </row>
    <row r="5" spans="1:26" x14ac:dyDescent="0.3">
      <c r="A5" s="11">
        <v>1</v>
      </c>
      <c r="B5" s="11" t="s">
        <v>74</v>
      </c>
      <c r="C5" s="11">
        <v>7</v>
      </c>
      <c r="D5" s="11">
        <v>1</v>
      </c>
      <c r="E5" s="11" t="s">
        <v>78</v>
      </c>
      <c r="F5" s="11">
        <v>15</v>
      </c>
      <c r="H5" s="14">
        <v>2</v>
      </c>
      <c r="I5" s="14" t="s">
        <v>5</v>
      </c>
      <c r="J5" s="14">
        <v>7</v>
      </c>
      <c r="K5" s="14">
        <v>2</v>
      </c>
      <c r="L5" s="14" t="s">
        <v>4</v>
      </c>
      <c r="M5" s="14">
        <v>7</v>
      </c>
      <c r="O5" s="9">
        <v>3</v>
      </c>
      <c r="P5" s="9" t="s">
        <v>36</v>
      </c>
      <c r="Q5" s="9">
        <v>10</v>
      </c>
      <c r="R5" s="9"/>
      <c r="S5" s="9" t="s">
        <v>155</v>
      </c>
      <c r="T5" s="9">
        <v>8</v>
      </c>
      <c r="V5" s="6" t="s">
        <v>177</v>
      </c>
      <c r="W5" s="6">
        <v>16</v>
      </c>
      <c r="X5" s="6"/>
      <c r="Y5" s="6" t="s">
        <v>171</v>
      </c>
      <c r="Z5" s="6">
        <v>21</v>
      </c>
    </row>
    <row r="6" spans="1:26" x14ac:dyDescent="0.3">
      <c r="A6" s="11">
        <v>2</v>
      </c>
      <c r="B6" s="11" t="s">
        <v>76</v>
      </c>
      <c r="C6" s="11">
        <v>13</v>
      </c>
      <c r="D6" s="11">
        <v>2</v>
      </c>
      <c r="E6" s="11" t="s">
        <v>126</v>
      </c>
      <c r="F6" s="11">
        <v>13</v>
      </c>
      <c r="H6" s="14">
        <v>3</v>
      </c>
      <c r="I6" s="14" t="s">
        <v>95</v>
      </c>
      <c r="J6" s="14">
        <v>5</v>
      </c>
      <c r="K6" s="14">
        <v>3</v>
      </c>
      <c r="L6" s="14" t="s">
        <v>7</v>
      </c>
      <c r="M6" s="14">
        <v>7</v>
      </c>
      <c r="O6" s="9">
        <v>4</v>
      </c>
      <c r="P6" s="9" t="s">
        <v>41</v>
      </c>
      <c r="Q6" s="9">
        <v>8</v>
      </c>
      <c r="R6" s="9"/>
      <c r="S6" s="9" t="s">
        <v>156</v>
      </c>
      <c r="T6" s="9">
        <v>9</v>
      </c>
      <c r="V6" s="6" t="s">
        <v>181</v>
      </c>
      <c r="W6" s="6">
        <v>16</v>
      </c>
      <c r="X6" s="6"/>
      <c r="Y6" s="6" t="s">
        <v>172</v>
      </c>
      <c r="Z6" s="6">
        <v>17</v>
      </c>
    </row>
    <row r="7" spans="1:26" x14ac:dyDescent="0.3">
      <c r="A7" s="11">
        <v>3</v>
      </c>
      <c r="B7" s="11" t="s">
        <v>77</v>
      </c>
      <c r="C7" s="11">
        <v>7</v>
      </c>
      <c r="D7" s="11">
        <v>3</v>
      </c>
      <c r="E7" s="11" t="s">
        <v>125</v>
      </c>
      <c r="F7" s="11">
        <v>11</v>
      </c>
      <c r="H7" s="14">
        <v>4</v>
      </c>
      <c r="I7" s="14" t="s">
        <v>3</v>
      </c>
      <c r="J7" s="14">
        <v>5</v>
      </c>
      <c r="K7" s="14">
        <v>4</v>
      </c>
      <c r="L7" s="14" t="s">
        <v>98</v>
      </c>
      <c r="M7" s="14">
        <v>8</v>
      </c>
      <c r="O7" s="9">
        <v>5</v>
      </c>
      <c r="P7" s="9" t="s">
        <v>39</v>
      </c>
      <c r="Q7" s="9">
        <v>10</v>
      </c>
      <c r="R7" s="9"/>
      <c r="S7" s="9" t="s">
        <v>154</v>
      </c>
      <c r="T7" s="9">
        <v>10</v>
      </c>
      <c r="V7" s="6" t="s">
        <v>183</v>
      </c>
      <c r="W7" s="6">
        <v>13</v>
      </c>
      <c r="X7" s="6"/>
      <c r="Y7" s="6" t="s">
        <v>173</v>
      </c>
      <c r="Z7" s="6">
        <v>24</v>
      </c>
    </row>
    <row r="8" spans="1:26" x14ac:dyDescent="0.3">
      <c r="A8" s="11">
        <v>4</v>
      </c>
      <c r="B8" s="11" t="s">
        <v>79</v>
      </c>
      <c r="C8" s="11">
        <v>8</v>
      </c>
      <c r="D8" s="11">
        <v>4</v>
      </c>
      <c r="E8" s="11" t="s">
        <v>127</v>
      </c>
      <c r="F8" s="11"/>
      <c r="H8" s="14">
        <v>5</v>
      </c>
      <c r="I8" s="14" t="s">
        <v>96</v>
      </c>
      <c r="J8" s="14">
        <v>5</v>
      </c>
      <c r="K8" s="14">
        <v>5</v>
      </c>
      <c r="L8" s="14" t="s">
        <v>10</v>
      </c>
      <c r="M8" s="14">
        <v>8</v>
      </c>
      <c r="O8" s="9">
        <v>6</v>
      </c>
      <c r="P8" s="9" t="s">
        <v>40</v>
      </c>
      <c r="Q8" s="9">
        <v>11</v>
      </c>
      <c r="R8" s="9"/>
      <c r="S8" s="9" t="s">
        <v>157</v>
      </c>
      <c r="T8" s="9">
        <v>8</v>
      </c>
      <c r="V8" s="6" t="s">
        <v>31</v>
      </c>
      <c r="W8" s="6">
        <f>AVERAGE(W4:W7)</f>
        <v>13.25</v>
      </c>
      <c r="X8" s="6"/>
      <c r="Y8" s="6" t="s">
        <v>175</v>
      </c>
      <c r="Z8" s="6">
        <v>24</v>
      </c>
    </row>
    <row r="9" spans="1:26" x14ac:dyDescent="0.3">
      <c r="A9" s="11">
        <v>5</v>
      </c>
      <c r="B9" s="11" t="s">
        <v>123</v>
      </c>
      <c r="C9" s="11">
        <v>7</v>
      </c>
      <c r="D9" s="11">
        <v>5</v>
      </c>
      <c r="E9" s="11" t="s">
        <v>128</v>
      </c>
      <c r="F9" s="11">
        <v>11</v>
      </c>
      <c r="H9" s="14">
        <v>6</v>
      </c>
      <c r="I9" s="14" t="s">
        <v>97</v>
      </c>
      <c r="J9" s="14">
        <v>6</v>
      </c>
      <c r="K9" s="14">
        <v>6</v>
      </c>
      <c r="L9" s="14" t="s">
        <v>12</v>
      </c>
      <c r="M9" s="14">
        <v>12</v>
      </c>
      <c r="O9" s="9">
        <v>7</v>
      </c>
      <c r="P9" s="9" t="s">
        <v>159</v>
      </c>
      <c r="Q9" s="9">
        <v>8</v>
      </c>
      <c r="R9" s="9"/>
      <c r="S9" s="9" t="s">
        <v>158</v>
      </c>
      <c r="T9" s="9">
        <v>10</v>
      </c>
      <c r="V9" s="6"/>
      <c r="W9" s="6"/>
      <c r="X9" s="6"/>
      <c r="Y9" s="6" t="s">
        <v>176</v>
      </c>
      <c r="Z9" s="6">
        <v>17</v>
      </c>
    </row>
    <row r="10" spans="1:26" x14ac:dyDescent="0.3">
      <c r="A10" s="11">
        <v>6</v>
      </c>
      <c r="B10" s="11" t="s">
        <v>122</v>
      </c>
      <c r="C10" s="11">
        <v>8</v>
      </c>
      <c r="D10" s="11">
        <v>6</v>
      </c>
      <c r="E10" s="11" t="s">
        <v>129</v>
      </c>
      <c r="F10" s="11">
        <v>12</v>
      </c>
      <c r="H10" s="14">
        <v>7</v>
      </c>
      <c r="I10" s="14" t="s">
        <v>6</v>
      </c>
      <c r="J10" s="14">
        <v>4</v>
      </c>
      <c r="K10" s="14">
        <v>7</v>
      </c>
      <c r="L10" s="14" t="s">
        <v>13</v>
      </c>
      <c r="M10" s="14">
        <v>8</v>
      </c>
      <c r="O10" s="9">
        <v>8</v>
      </c>
      <c r="P10" s="9" t="s">
        <v>160</v>
      </c>
      <c r="Q10" s="9">
        <v>8</v>
      </c>
      <c r="R10" s="9"/>
      <c r="S10" s="9" t="s">
        <v>49</v>
      </c>
      <c r="T10" s="9">
        <v>11</v>
      </c>
      <c r="V10" s="6"/>
      <c r="W10" s="6"/>
      <c r="X10" s="6"/>
      <c r="Y10" s="6" t="s">
        <v>178</v>
      </c>
      <c r="Z10" s="6">
        <v>21</v>
      </c>
    </row>
    <row r="11" spans="1:26" x14ac:dyDescent="0.3">
      <c r="A11" s="11">
        <v>7</v>
      </c>
      <c r="B11" s="11" t="s">
        <v>121</v>
      </c>
      <c r="C11" s="11">
        <v>11</v>
      </c>
      <c r="D11" s="11">
        <v>7</v>
      </c>
      <c r="E11" s="11" t="s">
        <v>17</v>
      </c>
      <c r="F11" s="11">
        <v>12</v>
      </c>
      <c r="H11" s="14">
        <v>8</v>
      </c>
      <c r="I11" s="14" t="s">
        <v>9</v>
      </c>
      <c r="J11" s="14">
        <v>6</v>
      </c>
      <c r="K11" s="14">
        <v>8</v>
      </c>
      <c r="L11" s="14" t="s">
        <v>14</v>
      </c>
      <c r="M11" s="14">
        <v>11</v>
      </c>
      <c r="O11" s="9">
        <v>9</v>
      </c>
      <c r="P11" s="9" t="s">
        <v>161</v>
      </c>
      <c r="Q11" s="9">
        <v>9</v>
      </c>
      <c r="R11" s="9"/>
      <c r="S11" s="9" t="s">
        <v>164</v>
      </c>
      <c r="T11" s="9">
        <v>9</v>
      </c>
      <c r="V11" s="6"/>
      <c r="W11" s="6"/>
      <c r="X11" s="6"/>
      <c r="Y11" s="6" t="s">
        <v>179</v>
      </c>
      <c r="Z11" s="6">
        <v>26</v>
      </c>
    </row>
    <row r="12" spans="1:26" x14ac:dyDescent="0.3">
      <c r="A12" s="11">
        <v>8</v>
      </c>
      <c r="B12" s="11" t="s">
        <v>119</v>
      </c>
      <c r="C12" s="11">
        <v>8</v>
      </c>
      <c r="D12" s="11">
        <v>8</v>
      </c>
      <c r="E12" s="11" t="s">
        <v>16</v>
      </c>
      <c r="F12" s="11">
        <v>12</v>
      </c>
      <c r="H12" s="14">
        <v>9</v>
      </c>
      <c r="I12" s="14" t="s">
        <v>16</v>
      </c>
      <c r="J12" s="14">
        <v>7</v>
      </c>
      <c r="K12" s="14">
        <v>9</v>
      </c>
      <c r="L12" s="14" t="s">
        <v>15</v>
      </c>
      <c r="M12" s="14">
        <v>11</v>
      </c>
      <c r="O12" s="9">
        <v>10</v>
      </c>
      <c r="P12" s="9" t="s">
        <v>162</v>
      </c>
      <c r="Q12" s="9">
        <v>11</v>
      </c>
      <c r="R12" s="9"/>
      <c r="S12" s="9" t="s">
        <v>31</v>
      </c>
      <c r="T12" s="9">
        <f>AVERAGE(T4:T11)</f>
        <v>9.75</v>
      </c>
      <c r="V12" s="6"/>
      <c r="W12" s="6"/>
      <c r="X12" s="6"/>
      <c r="Y12" s="6" t="s">
        <v>180</v>
      </c>
      <c r="Z12" s="6">
        <v>19</v>
      </c>
    </row>
    <row r="13" spans="1:26" x14ac:dyDescent="0.3">
      <c r="A13" s="11">
        <v>9</v>
      </c>
      <c r="B13" s="11" t="s">
        <v>120</v>
      </c>
      <c r="C13" s="11">
        <v>10</v>
      </c>
      <c r="D13" s="11">
        <v>9</v>
      </c>
      <c r="E13" s="11" t="s">
        <v>15</v>
      </c>
      <c r="F13" s="11"/>
      <c r="H13" s="14">
        <v>10</v>
      </c>
      <c r="I13" s="14" t="s">
        <v>17</v>
      </c>
      <c r="J13" s="14">
        <v>5</v>
      </c>
      <c r="K13" s="14">
        <v>10</v>
      </c>
      <c r="L13" s="14" t="s">
        <v>20</v>
      </c>
      <c r="M13" s="14">
        <v>10</v>
      </c>
      <c r="O13" s="9">
        <v>11</v>
      </c>
      <c r="P13" s="9" t="s">
        <v>163</v>
      </c>
      <c r="Q13" s="9">
        <v>11</v>
      </c>
      <c r="R13" s="9"/>
      <c r="S13" s="9"/>
      <c r="T13" s="9"/>
      <c r="V13" s="6"/>
      <c r="W13" s="6"/>
      <c r="X13" s="6"/>
      <c r="Y13" s="6" t="s">
        <v>182</v>
      </c>
      <c r="Z13" s="6">
        <v>17</v>
      </c>
    </row>
    <row r="14" spans="1:26" x14ac:dyDescent="0.3">
      <c r="A14" s="11">
        <v>10</v>
      </c>
      <c r="B14" s="11" t="s">
        <v>12</v>
      </c>
      <c r="C14" s="11">
        <v>9</v>
      </c>
      <c r="D14" s="11">
        <v>10</v>
      </c>
      <c r="E14" s="11" t="s">
        <v>18</v>
      </c>
      <c r="F14" s="11">
        <v>13</v>
      </c>
      <c r="H14" s="14">
        <v>11</v>
      </c>
      <c r="I14" s="14" t="s">
        <v>18</v>
      </c>
      <c r="J14" s="14">
        <v>5</v>
      </c>
      <c r="K14" s="14">
        <v>11</v>
      </c>
      <c r="L14" s="14" t="s">
        <v>21</v>
      </c>
      <c r="M14" s="14">
        <v>8</v>
      </c>
      <c r="O14" s="9">
        <v>12</v>
      </c>
      <c r="P14" s="9" t="s">
        <v>55</v>
      </c>
      <c r="Q14" s="9">
        <v>10</v>
      </c>
      <c r="R14" s="9"/>
      <c r="S14" s="9"/>
      <c r="T14" s="9"/>
      <c r="V14" s="6"/>
      <c r="W14" s="6"/>
      <c r="X14" s="6"/>
      <c r="Y14" s="6" t="s">
        <v>184</v>
      </c>
      <c r="Z14" s="6">
        <v>16</v>
      </c>
    </row>
    <row r="15" spans="1:26" x14ac:dyDescent="0.3">
      <c r="A15" s="11">
        <v>11</v>
      </c>
      <c r="B15" s="11" t="s">
        <v>11</v>
      </c>
      <c r="C15" s="11">
        <v>16</v>
      </c>
      <c r="D15" s="11">
        <v>11</v>
      </c>
      <c r="E15" s="11" t="s">
        <v>124</v>
      </c>
      <c r="F15" s="11">
        <v>11</v>
      </c>
      <c r="H15" s="14">
        <v>12</v>
      </c>
      <c r="I15" s="14" t="s">
        <v>99</v>
      </c>
      <c r="J15" s="14">
        <v>6</v>
      </c>
      <c r="K15" s="14">
        <v>12</v>
      </c>
      <c r="L15" s="14" t="s">
        <v>22</v>
      </c>
      <c r="M15" s="14">
        <v>10</v>
      </c>
      <c r="O15" s="9">
        <v>13</v>
      </c>
      <c r="P15" s="9" t="s">
        <v>165</v>
      </c>
      <c r="Q15" s="9">
        <v>12</v>
      </c>
      <c r="R15" s="9"/>
      <c r="S15" s="9"/>
      <c r="T15" s="9"/>
      <c r="V15" s="6"/>
      <c r="W15" s="6"/>
      <c r="X15" s="6"/>
      <c r="Y15" s="6" t="s">
        <v>185</v>
      </c>
      <c r="Z15" s="6">
        <f>AVERAGE(Z5:Z14)</f>
        <v>20.2</v>
      </c>
    </row>
    <row r="16" spans="1:26" x14ac:dyDescent="0.3">
      <c r="A16" s="11">
        <v>12</v>
      </c>
      <c r="B16" s="11" t="s">
        <v>132</v>
      </c>
      <c r="C16" s="11">
        <v>9</v>
      </c>
      <c r="D16" s="11">
        <v>12</v>
      </c>
      <c r="E16" s="11" t="s">
        <v>118</v>
      </c>
      <c r="F16" s="11"/>
      <c r="H16" s="14">
        <v>13</v>
      </c>
      <c r="I16" s="14" t="s">
        <v>23</v>
      </c>
      <c r="J16" s="14">
        <v>6</v>
      </c>
      <c r="K16" s="14">
        <v>13</v>
      </c>
      <c r="L16" s="14" t="s">
        <v>25</v>
      </c>
      <c r="M16" s="14">
        <v>9</v>
      </c>
      <c r="O16" s="9">
        <v>14</v>
      </c>
      <c r="P16" s="9" t="s">
        <v>166</v>
      </c>
      <c r="Q16" s="9">
        <v>8</v>
      </c>
      <c r="R16" s="9"/>
      <c r="S16" s="9"/>
      <c r="T16" s="9"/>
      <c r="V16" s="6"/>
      <c r="W16" s="6"/>
      <c r="X16" s="6"/>
      <c r="Y16" s="6"/>
      <c r="Z16" s="6"/>
    </row>
    <row r="17" spans="1:26" x14ac:dyDescent="0.3">
      <c r="A17" s="11">
        <v>13</v>
      </c>
      <c r="B17" s="11" t="s">
        <v>141</v>
      </c>
      <c r="C17" s="11">
        <v>10</v>
      </c>
      <c r="D17" s="11">
        <v>13</v>
      </c>
      <c r="E17" s="11" t="s">
        <v>33</v>
      </c>
      <c r="F17" s="11">
        <v>17</v>
      </c>
      <c r="H17" s="14">
        <v>14</v>
      </c>
      <c r="I17" s="14" t="s">
        <v>24</v>
      </c>
      <c r="J17" s="14">
        <v>6</v>
      </c>
      <c r="K17" s="14">
        <v>14</v>
      </c>
      <c r="L17" s="14" t="s">
        <v>101</v>
      </c>
      <c r="M17" s="14">
        <v>8</v>
      </c>
      <c r="O17" s="9">
        <v>15</v>
      </c>
      <c r="P17" s="9" t="s">
        <v>167</v>
      </c>
      <c r="Q17" s="9">
        <v>7</v>
      </c>
      <c r="R17" s="9"/>
      <c r="S17" s="9"/>
      <c r="T17" s="9"/>
      <c r="V17" s="6"/>
      <c r="W17" s="6"/>
      <c r="X17" s="6"/>
      <c r="Y17" s="6"/>
      <c r="Z17" s="6"/>
    </row>
    <row r="18" spans="1:26" x14ac:dyDescent="0.3">
      <c r="A18" s="11">
        <v>14</v>
      </c>
      <c r="B18" s="11" t="s">
        <v>143</v>
      </c>
      <c r="C18" s="11">
        <v>7</v>
      </c>
      <c r="D18" s="11">
        <v>14</v>
      </c>
      <c r="E18" s="11" t="s">
        <v>13</v>
      </c>
      <c r="F18" s="11">
        <v>14</v>
      </c>
      <c r="H18" s="14">
        <v>15</v>
      </c>
      <c r="I18" s="14" t="s">
        <v>26</v>
      </c>
      <c r="J18" s="14">
        <v>8</v>
      </c>
      <c r="K18" s="14">
        <v>15</v>
      </c>
      <c r="L18" s="14" t="s">
        <v>103</v>
      </c>
      <c r="M18" s="14">
        <v>4</v>
      </c>
      <c r="O18" s="9">
        <v>16</v>
      </c>
      <c r="P18" s="9" t="s">
        <v>31</v>
      </c>
      <c r="Q18" s="9">
        <f>AVERAGE(Q4:Q17)</f>
        <v>9.4285714285714288</v>
      </c>
      <c r="R18" s="9"/>
      <c r="S18" s="9"/>
      <c r="T18" s="9"/>
      <c r="V18" s="6"/>
      <c r="W18" s="6"/>
      <c r="X18" s="6"/>
      <c r="Y18" s="6"/>
      <c r="Z18" s="6"/>
    </row>
    <row r="19" spans="1:26" x14ac:dyDescent="0.3">
      <c r="A19" s="11">
        <v>15</v>
      </c>
      <c r="B19" s="11" t="s">
        <v>145</v>
      </c>
      <c r="C19" s="11">
        <v>15</v>
      </c>
      <c r="D19" s="11">
        <v>15</v>
      </c>
      <c r="E19" s="11" t="s">
        <v>130</v>
      </c>
      <c r="F19" s="11">
        <v>13</v>
      </c>
      <c r="H19" s="14">
        <v>16</v>
      </c>
      <c r="I19" s="14" t="s">
        <v>100</v>
      </c>
      <c r="J19" s="14">
        <v>6</v>
      </c>
      <c r="K19" s="14">
        <v>16</v>
      </c>
      <c r="L19" s="14" t="s">
        <v>27</v>
      </c>
      <c r="M19" s="14">
        <v>7</v>
      </c>
      <c r="O19" s="9">
        <v>17</v>
      </c>
      <c r="P19" s="9"/>
      <c r="Q19" s="9"/>
      <c r="R19" s="9"/>
      <c r="S19" s="9"/>
      <c r="T19" s="9"/>
      <c r="V19" s="6"/>
      <c r="W19" s="6"/>
      <c r="X19" s="6"/>
      <c r="Y19" s="6"/>
      <c r="Z19" s="6"/>
    </row>
    <row r="20" spans="1:26" x14ac:dyDescent="0.3">
      <c r="A20" s="11">
        <v>16</v>
      </c>
      <c r="B20" s="11" t="s">
        <v>147</v>
      </c>
      <c r="C20" s="11">
        <v>12</v>
      </c>
      <c r="D20" s="11">
        <v>16</v>
      </c>
      <c r="E20" s="11" t="s">
        <v>131</v>
      </c>
      <c r="F20" s="11">
        <v>16</v>
      </c>
      <c r="H20" s="14">
        <v>17</v>
      </c>
      <c r="I20" s="14" t="s">
        <v>102</v>
      </c>
      <c r="J20" s="14">
        <v>5</v>
      </c>
      <c r="K20" s="14">
        <v>17</v>
      </c>
      <c r="L20" s="14" t="s">
        <v>109</v>
      </c>
      <c r="M20" s="14">
        <v>6</v>
      </c>
      <c r="O20" s="9">
        <v>18</v>
      </c>
      <c r="P20" s="9"/>
      <c r="Q20" s="9"/>
      <c r="R20" s="9"/>
      <c r="S20" s="9"/>
      <c r="T20" s="9"/>
      <c r="V20" s="6"/>
      <c r="W20" s="6"/>
      <c r="X20" s="6"/>
      <c r="Y20" s="6"/>
      <c r="Z20" s="6"/>
    </row>
    <row r="21" spans="1:26" x14ac:dyDescent="0.3">
      <c r="A21" s="11">
        <v>17</v>
      </c>
      <c r="B21" s="11" t="s">
        <v>146</v>
      </c>
      <c r="C21" s="11">
        <v>17</v>
      </c>
      <c r="D21" s="11">
        <v>17</v>
      </c>
      <c r="E21" s="11" t="s">
        <v>133</v>
      </c>
      <c r="F21" s="11">
        <v>12</v>
      </c>
      <c r="H21" s="14">
        <v>18</v>
      </c>
      <c r="I21" s="14" t="s">
        <v>104</v>
      </c>
      <c r="J21" s="14">
        <v>5</v>
      </c>
      <c r="K21" s="14">
        <v>18</v>
      </c>
      <c r="L21" s="14" t="s">
        <v>110</v>
      </c>
      <c r="M21" s="14">
        <v>6</v>
      </c>
      <c r="O21" s="9">
        <v>19</v>
      </c>
      <c r="P21" s="9"/>
      <c r="Q21" s="9"/>
      <c r="R21" s="9"/>
      <c r="S21" s="9"/>
      <c r="T21" s="9"/>
      <c r="V21" s="6"/>
      <c r="W21" s="6"/>
      <c r="X21" s="6"/>
      <c r="Y21" s="6"/>
      <c r="Z21" s="6"/>
    </row>
    <row r="22" spans="1:26" x14ac:dyDescent="0.3">
      <c r="A22" s="11">
        <v>18</v>
      </c>
      <c r="B22" s="11" t="s">
        <v>151</v>
      </c>
      <c r="C22" s="11">
        <v>11</v>
      </c>
      <c r="D22" s="11">
        <v>18</v>
      </c>
      <c r="E22" s="11" t="s">
        <v>134</v>
      </c>
      <c r="F22" s="11">
        <v>13</v>
      </c>
      <c r="H22" s="14">
        <v>19</v>
      </c>
      <c r="I22" s="14" t="s">
        <v>105</v>
      </c>
      <c r="J22" s="14">
        <v>4</v>
      </c>
      <c r="K22" s="14">
        <v>19</v>
      </c>
      <c r="L22" s="14" t="s">
        <v>111</v>
      </c>
      <c r="M22" s="14">
        <v>7</v>
      </c>
      <c r="O22" s="9">
        <v>20</v>
      </c>
      <c r="P22" s="9"/>
      <c r="Q22" s="9"/>
      <c r="R22" s="9"/>
      <c r="S22" s="9"/>
      <c r="T22" s="9"/>
      <c r="V22" s="6"/>
      <c r="W22" s="6"/>
      <c r="X22" s="6"/>
      <c r="Y22" s="6"/>
      <c r="Z22" s="6"/>
    </row>
    <row r="23" spans="1:26" x14ac:dyDescent="0.3">
      <c r="A23" s="11"/>
      <c r="B23" s="11" t="s">
        <v>31</v>
      </c>
      <c r="C23" s="11">
        <f>AVERAGE(C5:C22)</f>
        <v>10.277777777777779</v>
      </c>
      <c r="D23" s="11">
        <v>19</v>
      </c>
      <c r="E23" s="11" t="s">
        <v>135</v>
      </c>
      <c r="F23" s="11">
        <v>17</v>
      </c>
      <c r="H23" s="14">
        <v>20</v>
      </c>
      <c r="I23" s="14" t="s">
        <v>106</v>
      </c>
      <c r="J23" s="14">
        <v>3</v>
      </c>
      <c r="K23" s="14">
        <v>20</v>
      </c>
      <c r="L23" s="14" t="s">
        <v>112</v>
      </c>
      <c r="M23" s="14">
        <v>5</v>
      </c>
      <c r="O23" s="9">
        <v>21</v>
      </c>
      <c r="P23" s="9"/>
      <c r="Q23" s="9"/>
      <c r="R23" s="9"/>
      <c r="S23" s="9"/>
      <c r="T23" s="9"/>
      <c r="V23" s="6"/>
      <c r="W23" s="6"/>
      <c r="X23" s="6"/>
      <c r="Y23" s="6"/>
      <c r="Z23" s="6"/>
    </row>
    <row r="24" spans="1:26" x14ac:dyDescent="0.3">
      <c r="A24" s="11"/>
      <c r="B24" s="11"/>
      <c r="C24" s="11"/>
      <c r="D24" s="11">
        <v>20</v>
      </c>
      <c r="E24" s="11" t="s">
        <v>136</v>
      </c>
      <c r="F24" s="11">
        <v>13</v>
      </c>
      <c r="H24" s="14">
        <v>21</v>
      </c>
      <c r="I24" s="14" t="s">
        <v>107</v>
      </c>
      <c r="J24" s="14">
        <v>5</v>
      </c>
      <c r="K24" s="14">
        <v>20</v>
      </c>
      <c r="L24" s="14" t="s">
        <v>113</v>
      </c>
      <c r="M24" s="14">
        <v>5</v>
      </c>
      <c r="O24" s="9">
        <v>22</v>
      </c>
      <c r="P24" s="9"/>
      <c r="Q24" s="9"/>
      <c r="R24" s="9"/>
      <c r="S24" s="9"/>
      <c r="T24" s="9"/>
      <c r="V24" s="6"/>
      <c r="W24" s="6"/>
      <c r="X24" s="6"/>
      <c r="Y24" s="6"/>
      <c r="Z24" s="6"/>
    </row>
    <row r="25" spans="1:26" x14ac:dyDescent="0.3">
      <c r="A25" s="11"/>
      <c r="B25" s="11"/>
      <c r="C25" s="11"/>
      <c r="D25" s="11">
        <v>21</v>
      </c>
      <c r="E25" s="11" t="s">
        <v>137</v>
      </c>
      <c r="F25" s="11"/>
      <c r="H25" s="14">
        <v>22</v>
      </c>
      <c r="I25" s="14" t="s">
        <v>108</v>
      </c>
      <c r="J25" s="14">
        <v>4</v>
      </c>
      <c r="K25" s="14">
        <v>21</v>
      </c>
      <c r="L25" s="14" t="s">
        <v>117</v>
      </c>
      <c r="M25" s="14">
        <v>13</v>
      </c>
      <c r="O25" s="9">
        <v>23</v>
      </c>
      <c r="P25" s="9"/>
      <c r="Q25" s="9"/>
      <c r="R25" s="9"/>
      <c r="S25" s="9"/>
      <c r="T25" s="9"/>
      <c r="V25" s="6"/>
      <c r="W25" s="6"/>
      <c r="X25" s="6"/>
      <c r="Y25" s="6"/>
      <c r="Z25" s="6"/>
    </row>
    <row r="26" spans="1:26" x14ac:dyDescent="0.3">
      <c r="A26" s="11"/>
      <c r="B26" s="11"/>
      <c r="C26" s="11"/>
      <c r="D26" s="11">
        <v>22</v>
      </c>
      <c r="E26" s="11" t="s">
        <v>138</v>
      </c>
      <c r="F26" s="11"/>
      <c r="H26" s="14">
        <v>23</v>
      </c>
      <c r="I26" s="14" t="s">
        <v>114</v>
      </c>
      <c r="J26" s="14">
        <v>11</v>
      </c>
      <c r="K26" s="14"/>
      <c r="L26" s="14" t="s">
        <v>31</v>
      </c>
      <c r="M26" s="14">
        <f>AVERAGE(M4:M25)</f>
        <v>8.045454545454545</v>
      </c>
      <c r="O26" s="9">
        <v>24</v>
      </c>
      <c r="P26" s="9"/>
      <c r="Q26" s="9"/>
      <c r="R26" s="9"/>
      <c r="S26" s="9"/>
      <c r="T26" s="9"/>
      <c r="V26" s="6"/>
      <c r="W26" s="6"/>
      <c r="X26" s="6"/>
      <c r="Y26" s="6"/>
      <c r="Z26" s="6"/>
    </row>
    <row r="27" spans="1:26" x14ac:dyDescent="0.3">
      <c r="A27" s="11"/>
      <c r="B27" s="11"/>
      <c r="C27" s="11"/>
      <c r="D27" s="11">
        <v>23</v>
      </c>
      <c r="E27" s="11" t="s">
        <v>139</v>
      </c>
      <c r="F27" s="11"/>
      <c r="H27" s="14">
        <v>24</v>
      </c>
      <c r="I27" s="14" t="s">
        <v>115</v>
      </c>
      <c r="J27" s="14">
        <v>15</v>
      </c>
      <c r="K27" s="14"/>
      <c r="L27" s="14"/>
      <c r="M27" s="14"/>
      <c r="O27" s="9">
        <v>25</v>
      </c>
      <c r="P27" s="9"/>
      <c r="Q27" s="9"/>
      <c r="R27" s="9"/>
      <c r="S27" s="9"/>
      <c r="T27" s="9"/>
      <c r="V27" s="6"/>
      <c r="W27" s="6"/>
      <c r="X27" s="6"/>
      <c r="Y27" s="6"/>
      <c r="Z27" s="6"/>
    </row>
    <row r="28" spans="1:26" x14ac:dyDescent="0.3">
      <c r="A28" s="11"/>
      <c r="B28" s="11"/>
      <c r="C28" s="11"/>
      <c r="D28" s="11">
        <v>24</v>
      </c>
      <c r="E28" s="11" t="s">
        <v>140</v>
      </c>
      <c r="F28" s="11">
        <v>15</v>
      </c>
      <c r="H28" s="14">
        <v>25</v>
      </c>
      <c r="I28" s="14" t="s">
        <v>116</v>
      </c>
      <c r="J28" s="14">
        <v>8</v>
      </c>
      <c r="K28" s="14"/>
      <c r="L28" s="14"/>
      <c r="M28" s="14"/>
      <c r="O28" s="9"/>
      <c r="P28" s="9"/>
      <c r="Q28" s="9"/>
      <c r="R28" s="9"/>
      <c r="S28" s="9"/>
      <c r="T28" s="9"/>
      <c r="V28" s="6"/>
      <c r="W28" s="6"/>
      <c r="X28" s="6"/>
      <c r="Y28" s="6"/>
      <c r="Z28" s="6"/>
    </row>
    <row r="29" spans="1:26" x14ac:dyDescent="0.3">
      <c r="A29" s="11"/>
      <c r="B29" s="11"/>
      <c r="C29" s="11"/>
      <c r="D29" s="11">
        <v>25</v>
      </c>
      <c r="E29" s="11" t="s">
        <v>142</v>
      </c>
      <c r="F29" s="11">
        <v>12</v>
      </c>
      <c r="H29" s="14" t="s">
        <v>31</v>
      </c>
      <c r="I29" s="14"/>
      <c r="J29" s="14">
        <f>AVERAGE(J4:J28)</f>
        <v>6.16</v>
      </c>
      <c r="K29" s="14"/>
      <c r="L29" s="14"/>
      <c r="M29" s="14"/>
      <c r="O29" s="9"/>
      <c r="P29" s="9"/>
      <c r="Q29" s="9"/>
      <c r="R29" s="9"/>
      <c r="S29" s="9"/>
      <c r="T29" s="9"/>
      <c r="V29" s="6"/>
      <c r="W29" s="6"/>
      <c r="X29" s="6"/>
      <c r="Y29" s="6"/>
      <c r="Z29" s="6"/>
    </row>
    <row r="30" spans="1:26" x14ac:dyDescent="0.3">
      <c r="A30" s="11"/>
      <c r="B30" s="11"/>
      <c r="C30" s="11"/>
      <c r="D30" s="11">
        <v>26</v>
      </c>
      <c r="E30" s="11" t="s">
        <v>144</v>
      </c>
      <c r="F30" s="11">
        <v>14</v>
      </c>
      <c r="H30" s="14"/>
      <c r="I30" s="14"/>
      <c r="J30" s="14"/>
      <c r="K30" s="14"/>
      <c r="L30" s="14"/>
      <c r="M30" s="14"/>
      <c r="O30" s="9"/>
      <c r="P30" s="9"/>
      <c r="Q30" s="9"/>
      <c r="R30" s="9"/>
      <c r="S30" s="9"/>
      <c r="T30" s="9"/>
      <c r="V30" s="6"/>
      <c r="W30" s="6"/>
      <c r="X30" s="6"/>
      <c r="Y30" s="6"/>
      <c r="Z30" s="6"/>
    </row>
    <row r="31" spans="1:26" x14ac:dyDescent="0.3">
      <c r="A31" s="11"/>
      <c r="B31" s="11"/>
      <c r="C31" s="11"/>
      <c r="D31" s="11">
        <v>27</v>
      </c>
      <c r="E31" s="11" t="s">
        <v>148</v>
      </c>
      <c r="F31" s="11">
        <v>16</v>
      </c>
      <c r="H31" s="14"/>
      <c r="I31" s="14"/>
      <c r="J31" s="14"/>
      <c r="K31" s="14"/>
      <c r="L31" s="14"/>
      <c r="M31" s="14"/>
      <c r="O31" s="9"/>
      <c r="P31" s="9"/>
      <c r="Q31" s="9"/>
      <c r="R31" s="9"/>
      <c r="S31" s="9"/>
      <c r="T31" s="9"/>
      <c r="V31" s="6"/>
      <c r="W31" s="6"/>
      <c r="X31" s="6"/>
      <c r="Y31" s="6"/>
      <c r="Z31" s="6"/>
    </row>
    <row r="32" spans="1:26" x14ac:dyDescent="0.3">
      <c r="A32" s="11"/>
      <c r="B32" s="11"/>
      <c r="C32" s="11"/>
      <c r="D32" s="11">
        <v>28</v>
      </c>
      <c r="E32" s="11" t="s">
        <v>149</v>
      </c>
      <c r="F32" s="11">
        <v>15</v>
      </c>
      <c r="H32" s="14"/>
      <c r="I32" s="14"/>
      <c r="J32" s="14"/>
      <c r="K32" s="14"/>
      <c r="L32" s="14"/>
      <c r="M32" s="14"/>
      <c r="O32" s="9"/>
      <c r="P32" s="9"/>
      <c r="Q32" s="9"/>
      <c r="R32" s="9"/>
      <c r="S32" s="9"/>
      <c r="T32" s="9"/>
      <c r="V32" s="6"/>
      <c r="W32" s="6"/>
      <c r="X32" s="6"/>
      <c r="Y32" s="6"/>
      <c r="Z32" s="6"/>
    </row>
    <row r="33" spans="1:26" x14ac:dyDescent="0.3">
      <c r="A33" s="11"/>
      <c r="B33" s="11"/>
      <c r="C33" s="11"/>
      <c r="D33" s="11">
        <v>29</v>
      </c>
      <c r="E33" s="11" t="s">
        <v>150</v>
      </c>
      <c r="F33" s="11">
        <v>13</v>
      </c>
      <c r="H33" s="14"/>
      <c r="I33" s="14"/>
      <c r="J33" s="14"/>
      <c r="K33" s="14"/>
      <c r="L33" s="14"/>
      <c r="M33" s="14"/>
      <c r="O33" s="9"/>
      <c r="P33" s="9"/>
      <c r="Q33" s="9"/>
      <c r="R33" s="9"/>
      <c r="S33" s="9"/>
      <c r="T33" s="9"/>
      <c r="V33" s="6"/>
      <c r="W33" s="6"/>
      <c r="X33" s="6"/>
      <c r="Y33" s="6"/>
      <c r="Z33" s="6"/>
    </row>
    <row r="34" spans="1:26" x14ac:dyDescent="0.3">
      <c r="A34" s="11"/>
      <c r="B34" s="11"/>
      <c r="C34" s="11"/>
      <c r="D34" s="11">
        <v>30</v>
      </c>
      <c r="E34" s="11" t="s">
        <v>152</v>
      </c>
      <c r="F34" s="11">
        <v>16</v>
      </c>
      <c r="H34" s="14"/>
      <c r="I34" s="14"/>
      <c r="J34" s="14"/>
      <c r="K34" s="14"/>
      <c r="L34" s="14"/>
      <c r="M34" s="14"/>
      <c r="O34" s="9"/>
      <c r="P34" s="9"/>
      <c r="Q34" s="9"/>
      <c r="R34" s="9"/>
      <c r="S34" s="9"/>
      <c r="T34" s="9"/>
      <c r="V34" s="6"/>
      <c r="W34" s="6"/>
      <c r="X34" s="6"/>
      <c r="Y34" s="6"/>
      <c r="Z34" s="6"/>
    </row>
    <row r="35" spans="1:26" x14ac:dyDescent="0.3">
      <c r="A35" s="11"/>
      <c r="B35" s="11"/>
      <c r="C35" s="11"/>
      <c r="D35" s="11"/>
      <c r="E35" s="11" t="s">
        <v>31</v>
      </c>
      <c r="F35" s="11">
        <f>AVERAGE(F5:F34)</f>
        <v>13.583333333333334</v>
      </c>
      <c r="H35" s="14"/>
      <c r="I35" s="14"/>
      <c r="J35" s="14"/>
      <c r="K35" s="14"/>
      <c r="L35" s="14"/>
      <c r="M35" s="14"/>
      <c r="O35" s="9"/>
      <c r="P35" s="9"/>
      <c r="Q35" s="9"/>
      <c r="R35" s="9"/>
      <c r="S35" s="9"/>
      <c r="T35" s="9"/>
      <c r="V35" s="6"/>
      <c r="W35" s="6"/>
      <c r="X35" s="6"/>
      <c r="Y35" s="6"/>
      <c r="Z35" s="6"/>
    </row>
    <row r="36" spans="1:26" x14ac:dyDescent="0.3">
      <c r="A36" s="11"/>
      <c r="B36" s="11"/>
      <c r="C36" s="11"/>
      <c r="D36" s="11"/>
      <c r="E36" s="11"/>
      <c r="F36" s="11"/>
      <c r="H36" s="14"/>
      <c r="I36" s="14"/>
      <c r="J36" s="14"/>
      <c r="K36" s="14"/>
      <c r="L36" s="14"/>
      <c r="M36" s="14"/>
    </row>
    <row r="41" spans="1:26" x14ac:dyDescent="0.3">
      <c r="A41" t="s">
        <v>186</v>
      </c>
    </row>
    <row r="43" spans="1:26" x14ac:dyDescent="0.3">
      <c r="B43" s="9" t="s">
        <v>34</v>
      </c>
      <c r="C43" s="12" t="s">
        <v>28</v>
      </c>
      <c r="D43" s="15" t="s">
        <v>1</v>
      </c>
      <c r="E43" s="6" t="s">
        <v>168</v>
      </c>
    </row>
    <row r="44" spans="1:26" x14ac:dyDescent="0.3">
      <c r="B44" s="9">
        <f>Q18</f>
        <v>9.4285714285714288</v>
      </c>
      <c r="C44">
        <f>C23</f>
        <v>10.277777777777779</v>
      </c>
      <c r="D44">
        <f>J29</f>
        <v>6.16</v>
      </c>
      <c r="E44">
        <f>W8</f>
        <v>13.25</v>
      </c>
    </row>
    <row r="45" spans="1:26" x14ac:dyDescent="0.3">
      <c r="A45" t="s">
        <v>187</v>
      </c>
    </row>
    <row r="46" spans="1:26" x14ac:dyDescent="0.3">
      <c r="B46" s="9" t="s">
        <v>34</v>
      </c>
      <c r="C46" s="12" t="s">
        <v>28</v>
      </c>
      <c r="D46" s="15" t="s">
        <v>1</v>
      </c>
      <c r="E46" s="6" t="s">
        <v>168</v>
      </c>
    </row>
    <row r="47" spans="1:26" x14ac:dyDescent="0.3">
      <c r="B47" s="9">
        <f>T12</f>
        <v>9.75</v>
      </c>
      <c r="C47">
        <f>F35</f>
        <v>13.583333333333334</v>
      </c>
      <c r="D47">
        <f>M26</f>
        <v>8.045454545454545</v>
      </c>
      <c r="E47">
        <f>Z15</f>
        <v>20.2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Bilan corps apoptotiques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Renaud LEGOUIS</cp:lastModifiedBy>
  <dcterms:created xsi:type="dcterms:W3CDTF">2018-07-08T12:15:14Z</dcterms:created>
  <dcterms:modified xsi:type="dcterms:W3CDTF">2023-06-21T07:11:01Z</dcterms:modified>
</cp:coreProperties>
</file>